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20" activeTab="1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'IS'!$B$3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<sst xmlns="http://schemas.openxmlformats.org/spreadsheetml/2006/main" count="74" uniqueCount="73">
  <si>
    <t>ASSETS</t>
  </si>
  <si>
    <t>Notes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</si>
  <si>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</si>
  <si>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</si>
  <si>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</si>
  <si>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</si>
  <si>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</si>
  <si>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</si>
  <si>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</si>
  <si>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</si>
  <si>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</si>
  <si>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</si>
  <si>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</si>
  <si>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</si>
  <si>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</si>
  <si>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Total EQUITY</t>
  </si>
  <si>
    <t>Reinsurance liabilities</t>
  </si>
  <si>
    <t>Provisions</t>
  </si>
  <si>
    <t>Liabilities</t>
  </si>
  <si>
    <t>Total LIABILITIES</t>
  </si>
  <si>
    <t xml:space="preserve">Total EQUITY AND LIABILITIES </t>
  </si>
  <si>
    <t>Income Statement</t>
  </si>
  <si>
    <t>in EUR '000</t>
  </si>
  <si>
    <t>Premiums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</si>
  <si>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</si>
  <si>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</si>
  <si>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</si>
  <si>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</si>
  <si>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</si>
  <si>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</si>
  <si>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</si>
  <si>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</si>
  <si>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</si>
  <si>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 xml:space="preserve">   Financial assets held to maturity</t>
  </si>
  <si>
    <t xml:space="preserve">   Financial assets available for sale</t>
  </si>
  <si>
    <t xml:space="preserve">    Loans - Term deposits</t>
  </si>
  <si>
    <t xml:space="preserve">   Deposits due from cedants</t>
  </si>
  <si>
    <t xml:space="preserve"> </t>
  </si>
  <si>
    <t xml:space="preserve">   Share capital</t>
  </si>
  <si>
    <t xml:space="preserve">   Other components of equity</t>
  </si>
  <si>
    <t xml:space="preserve">   Retained earnings</t>
  </si>
  <si>
    <t xml:space="preserve">   Unearned premiums</t>
  </si>
  <si>
    <t xml:space="preserve">   Outstanding claims</t>
  </si>
  <si>
    <t xml:space="preserve">   Life reinsurance provision</t>
  </si>
  <si>
    <t>Consolidated</t>
  </si>
  <si>
    <t xml:space="preserve">   Premiums written – Gross</t>
  </si>
  <si>
    <t xml:space="preserve">   Premiums written – Ceded</t>
  </si>
  <si>
    <t xml:space="preserve">   Premiums written - Retention</t>
  </si>
  <si>
    <t xml:space="preserve">   Change due to provision for premiums – Gross</t>
  </si>
  <si>
    <t xml:space="preserve">   Change due to provision for premiums – Ceded</t>
  </si>
  <si>
    <t xml:space="preserve">   Net earned premiums</t>
  </si>
  <si>
    <t xml:space="preserve">   Investment and interest income</t>
  </si>
  <si>
    <t xml:space="preserve">   Investment and interest expenses</t>
  </si>
  <si>
    <t xml:space="preserve">   Total investment result</t>
  </si>
  <si>
    <t xml:space="preserve">   Expenses for claims and insurance benefits – Gross</t>
  </si>
  <si>
    <t xml:space="preserve">   Expenses for claims and insurance benefits – Ceded</t>
  </si>
  <si>
    <t xml:space="preserve">   Claims and insurance benefits – retention</t>
  </si>
  <si>
    <t xml:space="preserve">   Change in claims and other reinsurance liabilities – Gross </t>
  </si>
  <si>
    <t xml:space="preserve">   Change in claims and other reinsurance liabilities – Ceded</t>
  </si>
  <si>
    <t xml:space="preserve">   Total expenses for claims and insurance benefits</t>
  </si>
  <si>
    <t xml:space="preserve">   Commission expenses</t>
  </si>
  <si>
    <t xml:space="preserve">   Other acquisition expenses</t>
  </si>
  <si>
    <t xml:space="preserve">   Change in deferred acquisition expenses</t>
  </si>
  <si>
    <t xml:space="preserve">   Commission income from retrocessionaries </t>
  </si>
  <si>
    <t xml:space="preserve">   Total acquisition expenses</t>
  </si>
  <si>
    <t>Other liabilities</t>
  </si>
  <si>
    <t xml:space="preserve">   Loans - Term deposits</t>
  </si>
  <si>
    <t>Deferred tax assets</t>
  </si>
  <si>
    <t>Current tax assets</t>
  </si>
  <si>
    <t>Subordinate liabilities</t>
  </si>
  <si>
    <t>NON-CONSOLIDATED BALANCE SHEET AS OF 31 December 2018</t>
  </si>
  <si>
    <t>Current tax liabilities</t>
  </si>
  <si>
    <t>NON-CONSOLIDATED INCOME STATEMENT FOR THE PERIOD ENDED 31 December 2018</t>
  </si>
</sst>
</file>

<file path=xl/styles.xml><?xml version="1.0" encoding="utf-8"?>
<styleSheet xmlns="http://schemas.openxmlformats.org/spreadsheetml/2006/main">
  <numFmts count="21">
    <numFmt numFmtId="5" formatCode="&quot;Kč&quot;#,##0;\-&quot;Kč&quot;#,##0"/>
    <numFmt numFmtId="6" formatCode="&quot;Kč&quot;#,##0;[Red]\-&quot;Kč&quot;#,##0"/>
    <numFmt numFmtId="7" formatCode="&quot;Kč&quot;#,##0.00;\-&quot;Kč&quot;#,##0.00"/>
    <numFmt numFmtId="8" formatCode="&quot;Kč&quot;#,##0.00;[Red]\-&quot;Kč&quot;#,##0.00"/>
    <numFmt numFmtId="42" formatCode="_-&quot;Kč&quot;* #,##0_-;\-&quot;Kč&quot;* #,##0_-;_-&quot;Kč&quot;* &quot;-&quot;_-;_-@_-"/>
    <numFmt numFmtId="41" formatCode="_-* #,##0_-;\-* #,##0_-;_-* &quot;-&quot;_-;_-@_-"/>
    <numFmt numFmtId="44" formatCode="_-&quot;Kč&quot;* #,##0.00_-;\-&quot;Kč&quot;* #,##0.00_-;_-&quot;Kč&quot;* &quot;-&quot;??_-;_-@_-"/>
    <numFmt numFmtId="43" formatCode="_-* #,##0.00_-;\-* #,##0.00_-;_-* &quot;-&quot;??_-;_-@_-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81" formatCode="#,##0_);\(#,##0\);"/>
    <numFmt numFmtId="182" formatCode="#,##0_);\(#,##0\);0_)"/>
    <numFmt numFmtId="183" formatCode="[Green]\+0%;[Red]\-0%;"/>
    <numFmt numFmtId="184" formatCode="mmmm"/>
    <numFmt numFmtId="185" formatCode="\+#,##0_);[Red]\-#,##0_);\-_)"/>
    <numFmt numFmtId="189" formatCode="_-* #,##0.00\ &quot;€&quot;_-;\-* #,##0.00\ &quot;€&quot;_-;_-* &quot;-&quot;??\ &quot;€&quot;_-;_-@_-"/>
    <numFmt numFmtId="197" formatCode="#,##0\‰"/>
  </numFmts>
  <fonts count="57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MS Sans Serif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0" fillId="31" borderId="0" applyNumberFormat="0" applyBorder="0" applyAlignment="0" applyProtection="0"/>
    <xf numFmtId="0" fontId="12" fillId="22" borderId="0" applyNumberFormat="0" applyBorder="0" applyAlignment="0" applyProtection="0"/>
    <xf numFmtId="0" fontId="13" fillId="32" borderId="1" applyNumberFormat="0" applyAlignment="0" applyProtection="0"/>
    <xf numFmtId="43" fontId="0" fillId="0" borderId="0" applyFont="0" applyFill="0" applyBorder="0" applyAlignment="0" applyProtection="0"/>
    <xf numFmtId="0" fontId="2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4" fontId="14" fillId="0" borderId="0" applyFill="0" applyBorder="0">
      <alignment horizontal="center" shrinkToFit="1"/>
      <protection/>
    </xf>
    <xf numFmtId="176" fontId="0" fillId="0" borderId="0" applyFont="0" applyFill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0" applyNumberFormat="0" applyFont="0" applyBorder="0" applyAlignment="0">
      <protection locked="0"/>
    </xf>
    <xf numFmtId="18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31" borderId="1" applyNumberFormat="0" applyAlignment="0" applyProtection="0"/>
    <xf numFmtId="0" fontId="25" fillId="37" borderId="2" applyNumberFormat="0" applyAlignment="0" applyProtection="0"/>
    <xf numFmtId="0" fontId="26" fillId="0" borderId="6" applyNumberFormat="0" applyFill="0" applyAlignment="0" applyProtection="0"/>
    <xf numFmtId="184" fontId="14" fillId="0" borderId="0" applyFill="0" applyBorder="0">
      <alignment horizontal="center" shrinkToFit="1"/>
      <protection/>
    </xf>
    <xf numFmtId="181" fontId="14" fillId="0" borderId="0" applyFill="0" applyBorder="0" applyProtection="0">
      <alignment horizontal="center" shrinkToFit="1"/>
    </xf>
    <xf numFmtId="0" fontId="27" fillId="0" borderId="7" applyNumberFormat="0" applyFill="0" applyAlignment="0" applyProtection="0"/>
    <xf numFmtId="0" fontId="28" fillId="0" borderId="4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38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185" fontId="34" fillId="0" borderId="0" applyFill="0" applyBorder="0" applyAlignment="0">
      <protection/>
    </xf>
    <xf numFmtId="0" fontId="35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183" fontId="36" fillId="0" borderId="0" applyFill="0" applyBorder="0">
      <alignment horizontal="center" vertical="center" shrinkToFit="1"/>
      <protection/>
    </xf>
    <xf numFmtId="197" fontId="0" fillId="0" borderId="0" applyFont="0" applyFill="0" applyBorder="0" applyAlignment="0" applyProtection="0"/>
    <xf numFmtId="0" fontId="37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8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9" fillId="3" borderId="12" applyNumberFormat="0" applyProtection="0">
      <alignment horizontal="right" vertical="center"/>
    </xf>
    <xf numFmtId="4" fontId="39" fillId="9" borderId="12" applyNumberFormat="0" applyProtection="0">
      <alignment horizontal="right" vertical="center"/>
    </xf>
    <xf numFmtId="4" fontId="39" fillId="41" borderId="12" applyNumberFormat="0" applyProtection="0">
      <alignment horizontal="right" vertical="center"/>
    </xf>
    <xf numFmtId="4" fontId="39" fillId="11" borderId="12" applyNumberFormat="0" applyProtection="0">
      <alignment horizontal="right" vertical="center"/>
    </xf>
    <xf numFmtId="4" fontId="39" fillId="15" borderId="12" applyNumberFormat="0" applyProtection="0">
      <alignment horizontal="right" vertical="center"/>
    </xf>
    <xf numFmtId="4" fontId="39" fillId="42" borderId="12" applyNumberFormat="0" applyProtection="0">
      <alignment horizontal="right" vertical="center"/>
    </xf>
    <xf numFmtId="4" fontId="39" fillId="43" borderId="12" applyNumberFormat="0" applyProtection="0">
      <alignment horizontal="right" vertical="center"/>
    </xf>
    <xf numFmtId="4" fontId="39" fillId="44" borderId="12" applyNumberFormat="0" applyProtection="0">
      <alignment horizontal="right" vertical="center"/>
    </xf>
    <xf numFmtId="4" fontId="39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9" fillId="46" borderId="0" applyNumberFormat="0" applyProtection="0">
      <alignment horizontal="left" vertical="center" indent="1"/>
    </xf>
    <xf numFmtId="4" fontId="40" fillId="47" borderId="0" applyNumberFormat="0" applyProtection="0">
      <alignment horizontal="left" vertical="center" indent="1"/>
    </xf>
    <xf numFmtId="4" fontId="39" fillId="40" borderId="12" applyNumberFormat="0" applyProtection="0">
      <alignment horizontal="right" vertical="center"/>
    </xf>
    <xf numFmtId="4" fontId="39" fillId="46" borderId="0" applyNumberFormat="0" applyProtection="0">
      <alignment horizontal="left" vertical="center" indent="1"/>
    </xf>
    <xf numFmtId="4" fontId="39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9" fillId="39" borderId="12" applyNumberFormat="0" applyProtection="0">
      <alignment vertical="center"/>
    </xf>
    <xf numFmtId="4" fontId="41" fillId="39" borderId="12" applyNumberFormat="0" applyProtection="0">
      <alignment vertical="center"/>
    </xf>
    <xf numFmtId="4" fontId="39" fillId="39" borderId="12" applyNumberFormat="0" applyProtection="0">
      <alignment horizontal="left" vertical="center" indent="1"/>
    </xf>
    <xf numFmtId="0" fontId="39" fillId="39" borderId="12" applyNumberFormat="0" applyProtection="0">
      <alignment horizontal="left" vertical="top" indent="1"/>
    </xf>
    <xf numFmtId="4" fontId="39" fillId="46" borderId="12" applyNumberFormat="0" applyProtection="0">
      <alignment horizontal="right" vertical="center"/>
    </xf>
    <xf numFmtId="4" fontId="41" fillId="46" borderId="12" applyNumberFormat="0" applyProtection="0">
      <alignment horizontal="right" vertical="center"/>
    </xf>
    <xf numFmtId="4" fontId="39" fillId="40" borderId="12" applyNumberFormat="0" applyProtection="0">
      <alignment horizontal="left" vertical="center" indent="1"/>
    </xf>
    <xf numFmtId="0" fontId="39" fillId="40" borderId="12" applyNumberFormat="0" applyProtection="0">
      <alignment horizontal="left" vertical="top" indent="1"/>
    </xf>
    <xf numFmtId="4" fontId="42" fillId="49" borderId="0" applyNumberFormat="0" applyProtection="0">
      <alignment horizontal="left" vertical="center" indent="1"/>
    </xf>
    <xf numFmtId="4" fontId="43" fillId="46" borderId="12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46" fillId="4" borderId="0" applyNumberFormat="0" applyBorder="0" applyAlignment="0" applyProtection="0"/>
    <xf numFmtId="0" fontId="33" fillId="0" borderId="0">
      <alignment/>
      <protection/>
    </xf>
    <xf numFmtId="3" fontId="4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5" applyNumberFormat="0" applyFill="0" applyAlignment="0" applyProtection="0"/>
    <xf numFmtId="182" fontId="49" fillId="0" borderId="0" applyFill="0" applyBorder="0" applyAlignment="0">
      <protection locked="0"/>
    </xf>
    <xf numFmtId="0" fontId="50" fillId="50" borderId="1" applyNumberFormat="0" applyAlignment="0" applyProtection="0"/>
    <xf numFmtId="0" fontId="51" fillId="50" borderId="10" applyNumberFormat="0" applyAlignment="0" applyProtection="0"/>
    <xf numFmtId="17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2" borderId="0" applyNumberFormat="0" applyBorder="0" applyAlignment="0" applyProtection="0"/>
  </cellStyleXfs>
  <cellXfs count="97">
    <xf numFmtId="0" fontId="0" fillId="0" borderId="0" xfId="0" applyAlignment="1">
      <alignment/>
    </xf>
    <xf numFmtId="3" fontId="6" fillId="0" borderId="0" xfId="93" applyNumberFormat="1" applyFont="1" applyAlignment="1">
      <alignment horizontal="center" vertical="top" wrapText="1"/>
      <protection/>
    </xf>
    <xf numFmtId="0" fontId="40" fillId="0" borderId="0" xfId="93" applyFont="1">
      <alignment/>
      <protection/>
    </xf>
    <xf numFmtId="0" fontId="0" fillId="0" borderId="0" xfId="93">
      <alignment/>
      <protection/>
    </xf>
    <xf numFmtId="0" fontId="47" fillId="7" borderId="0" xfId="93" applyFont="1" applyFill="1">
      <alignment/>
      <protection/>
    </xf>
    <xf numFmtId="0" fontId="1" fillId="0" borderId="16" xfId="93" applyFont="1" applyBorder="1" applyAlignment="1">
      <alignment vertical="top" wrapText="1"/>
      <protection/>
    </xf>
    <xf numFmtId="0" fontId="2" fillId="0" borderId="16" xfId="93" applyFont="1" applyBorder="1" applyAlignment="1">
      <alignment horizontal="center" vertical="top" wrapText="1"/>
      <protection/>
    </xf>
    <xf numFmtId="14" fontId="55" fillId="7" borderId="16" xfId="93" applyNumberFormat="1" applyFont="1" applyFill="1" applyBorder="1" applyAlignment="1">
      <alignment horizontal="center" vertical="top" wrapText="1"/>
      <protection/>
    </xf>
    <xf numFmtId="0" fontId="3" fillId="0" borderId="0" xfId="93" applyFont="1" applyAlignment="1">
      <alignment horizontal="center" vertical="top" wrapText="1"/>
      <protection/>
    </xf>
    <xf numFmtId="0" fontId="2" fillId="0" borderId="0" xfId="93" applyFont="1" applyAlignment="1">
      <alignment horizontal="right" vertical="top" wrapText="1"/>
      <protection/>
    </xf>
    <xf numFmtId="0" fontId="5" fillId="0" borderId="17" xfId="93" applyFont="1" applyBorder="1" applyAlignment="1">
      <alignment vertical="top" wrapText="1"/>
      <protection/>
    </xf>
    <xf numFmtId="3" fontId="2" fillId="7" borderId="17" xfId="93" applyNumberFormat="1" applyFont="1" applyFill="1" applyBorder="1" applyAlignment="1">
      <alignment horizontal="right" vertical="top" wrapText="1"/>
      <protection/>
    </xf>
    <xf numFmtId="0" fontId="5" fillId="0" borderId="0" xfId="93" applyFont="1" applyAlignment="1">
      <alignment vertical="top" wrapText="1"/>
      <protection/>
    </xf>
    <xf numFmtId="3" fontId="6" fillId="0" borderId="0" xfId="93" applyNumberFormat="1" applyFont="1" applyAlignment="1">
      <alignment horizontal="center" vertical="top" wrapText="1"/>
      <protection/>
    </xf>
    <xf numFmtId="3" fontId="54" fillId="0" borderId="0" xfId="93" applyNumberFormat="1" applyFont="1" applyAlignment="1">
      <alignment horizontal="right" vertical="top" wrapText="1"/>
      <protection/>
    </xf>
    <xf numFmtId="0" fontId="54" fillId="0" borderId="0" xfId="93" applyFont="1" applyAlignment="1">
      <alignment horizontal="right" vertical="top" wrapText="1"/>
      <protection/>
    </xf>
    <xf numFmtId="3" fontId="0" fillId="0" borderId="0" xfId="93" applyNumberFormat="1">
      <alignment/>
      <protection/>
    </xf>
    <xf numFmtId="0" fontId="6" fillId="0" borderId="17" xfId="93" applyFont="1" applyBorder="1" applyAlignment="1">
      <alignment vertical="top" wrapText="1"/>
      <protection/>
    </xf>
    <xf numFmtId="0" fontId="5" fillId="0" borderId="18" xfId="93" applyFont="1" applyBorder="1" applyAlignment="1">
      <alignment vertical="top" wrapText="1"/>
      <protection/>
    </xf>
    <xf numFmtId="3" fontId="6" fillId="0" borderId="18" xfId="93" applyNumberFormat="1" applyFont="1" applyBorder="1" applyAlignment="1">
      <alignment horizontal="center" vertical="top" wrapText="1"/>
      <protection/>
    </xf>
    <xf numFmtId="0" fontId="5" fillId="0" borderId="19" xfId="93" applyFont="1" applyBorder="1" applyAlignment="1">
      <alignment vertical="top" wrapText="1"/>
      <protection/>
    </xf>
    <xf numFmtId="3" fontId="2" fillId="7" borderId="0" xfId="93" applyNumberFormat="1" applyFont="1" applyFill="1">
      <alignment/>
      <protection/>
    </xf>
    <xf numFmtId="3" fontId="2" fillId="0" borderId="16" xfId="93" applyNumberFormat="1" applyFont="1" applyBorder="1" applyAlignment="1">
      <alignment horizontal="center" vertical="top" wrapText="1"/>
      <protection/>
    </xf>
    <xf numFmtId="3" fontId="3" fillId="7" borderId="16" xfId="93" applyNumberFormat="1" applyFont="1" applyFill="1" applyBorder="1" applyAlignment="1">
      <alignment horizontal="center" vertical="top" wrapText="1"/>
      <protection/>
    </xf>
    <xf numFmtId="3" fontId="56" fillId="0" borderId="0" xfId="93" applyNumberFormat="1" applyFont="1" applyAlignment="1">
      <alignment horizontal="right" vertical="top" wrapText="1"/>
      <protection/>
    </xf>
    <xf numFmtId="3" fontId="0" fillId="0" borderId="19" xfId="93" applyNumberFormat="1" applyBorder="1" applyAlignment="1">
      <alignment horizontal="center" vertical="top" wrapText="1"/>
      <protection/>
    </xf>
    <xf numFmtId="0" fontId="47" fillId="0" borderId="0" xfId="93" applyFont="1">
      <alignment/>
      <protection/>
    </xf>
    <xf numFmtId="0" fontId="55" fillId="7" borderId="16" xfId="93" applyFont="1" applyFill="1" applyBorder="1" applyAlignment="1">
      <alignment horizontal="center" vertical="top" wrapText="1"/>
      <protection/>
    </xf>
    <xf numFmtId="0" fontId="2" fillId="7" borderId="20" xfId="93" applyFont="1" applyFill="1" applyBorder="1" applyAlignment="1">
      <alignment horizontal="right" vertical="top" wrapText="1"/>
      <protection/>
    </xf>
    <xf numFmtId="0" fontId="0" fillId="0" borderId="17" xfId="93" applyBorder="1" applyAlignment="1">
      <alignment vertical="top" wrapText="1"/>
      <protection/>
    </xf>
    <xf numFmtId="0" fontId="2" fillId="7" borderId="17" xfId="93" applyFont="1" applyFill="1" applyBorder="1" applyAlignment="1">
      <alignment horizontal="right" vertical="top" wrapText="1"/>
      <protection/>
    </xf>
    <xf numFmtId="0" fontId="6" fillId="0" borderId="17" xfId="93" applyFont="1" applyBorder="1" applyAlignment="1">
      <alignment horizontal="center" vertical="top" wrapText="1"/>
      <protection/>
    </xf>
    <xf numFmtId="0" fontId="6" fillId="0" borderId="18" xfId="93" applyFont="1" applyBorder="1" applyAlignment="1">
      <alignment horizontal="center" vertical="top" wrapText="1"/>
      <protection/>
    </xf>
    <xf numFmtId="0" fontId="6" fillId="0" borderId="19" xfId="93" applyFont="1" applyBorder="1" applyAlignment="1">
      <alignment horizontal="center" vertical="top" wrapText="1"/>
      <protection/>
    </xf>
    <xf numFmtId="3" fontId="3" fillId="7" borderId="19" xfId="93" applyNumberFormat="1" applyFont="1" applyFill="1" applyBorder="1" applyAlignment="1">
      <alignment horizontal="right" vertical="top" wrapText="1"/>
      <protection/>
    </xf>
    <xf numFmtId="0" fontId="6" fillId="0" borderId="0" xfId="93" applyFont="1" applyAlignment="1">
      <alignment vertical="top" wrapText="1"/>
      <protection/>
    </xf>
    <xf numFmtId="0" fontId="0" fillId="0" borderId="0" xfId="93" applyAlignment="1">
      <alignment vertical="top" wrapText="1"/>
      <protection/>
    </xf>
    <xf numFmtId="0" fontId="5" fillId="0" borderId="21" xfId="93" applyFont="1" applyBorder="1" applyAlignment="1">
      <alignment vertical="top" wrapText="1"/>
      <protection/>
    </xf>
    <xf numFmtId="3" fontId="6" fillId="0" borderId="21" xfId="93" applyNumberFormat="1" applyFont="1" applyBorder="1" applyAlignment="1">
      <alignment horizontal="center" vertical="top" wrapText="1"/>
      <protection/>
    </xf>
    <xf numFmtId="3" fontId="56" fillId="7" borderId="19" xfId="93" applyNumberFormat="1" applyFont="1" applyFill="1" applyBorder="1" applyAlignment="1">
      <alignment horizontal="right" vertical="top" wrapText="1"/>
      <protection/>
    </xf>
    <xf numFmtId="3" fontId="3" fillId="7" borderId="18" xfId="93" applyNumberFormat="1" applyFont="1" applyFill="1" applyBorder="1" applyAlignment="1">
      <alignment horizontal="right" vertical="top" wrapText="1"/>
      <protection/>
    </xf>
    <xf numFmtId="3" fontId="3" fillId="7" borderId="22" xfId="93" applyNumberFormat="1" applyFont="1" applyFill="1" applyBorder="1" applyAlignment="1">
      <alignment horizontal="right" vertical="top" wrapText="1"/>
      <protection/>
    </xf>
    <xf numFmtId="3" fontId="56" fillId="7" borderId="18" xfId="93" applyNumberFormat="1" applyFont="1" applyFill="1" applyBorder="1" applyAlignment="1">
      <alignment horizontal="right" vertical="top" wrapText="1"/>
      <protection/>
    </xf>
    <xf numFmtId="3" fontId="3" fillId="7" borderId="0" xfId="93" applyNumberFormat="1" applyFont="1" applyFill="1" applyAlignment="1">
      <alignment horizontal="right" vertical="top" wrapText="1"/>
      <protection/>
    </xf>
    <xf numFmtId="3" fontId="6" fillId="0" borderId="18" xfId="93" applyNumberFormat="1" applyFont="1" applyBorder="1" applyAlignment="1">
      <alignment horizontal="center" vertical="top" wrapText="1"/>
      <protection/>
    </xf>
    <xf numFmtId="3" fontId="3" fillId="7" borderId="0" xfId="93" applyNumberFormat="1" applyFont="1" applyFill="1" applyAlignment="1">
      <alignment horizontal="right" vertical="top" wrapText="1"/>
      <protection/>
    </xf>
    <xf numFmtId="3" fontId="3" fillId="7" borderId="18" xfId="93" applyNumberFormat="1" applyFont="1" applyFill="1" applyBorder="1" applyAlignment="1">
      <alignment horizontal="right" vertical="top" wrapText="1"/>
      <protection/>
    </xf>
    <xf numFmtId="0" fontId="6" fillId="0" borderId="23" xfId="93" applyFont="1" applyBorder="1" applyAlignment="1">
      <alignment horizontal="left" vertical="center" wrapText="1"/>
      <protection/>
    </xf>
    <xf numFmtId="0" fontId="6" fillId="0" borderId="17" xfId="93" applyFont="1" applyBorder="1" applyAlignment="1">
      <alignment horizontal="left" vertical="center" wrapText="1"/>
      <protection/>
    </xf>
    <xf numFmtId="3" fontId="6" fillId="0" borderId="23" xfId="93" applyNumberFormat="1" applyFont="1" applyBorder="1" applyAlignment="1">
      <alignment horizontal="center" vertical="top" wrapText="1"/>
      <protection/>
    </xf>
    <xf numFmtId="3" fontId="6" fillId="0" borderId="17" xfId="93" applyNumberFormat="1" applyFont="1" applyBorder="1" applyAlignment="1">
      <alignment horizontal="center" vertical="top" wrapText="1"/>
      <protection/>
    </xf>
    <xf numFmtId="3" fontId="54" fillId="7" borderId="23" xfId="93" applyNumberFormat="1" applyFont="1" applyFill="1" applyBorder="1" applyAlignment="1">
      <alignment horizontal="right" vertical="top" wrapText="1"/>
      <protection/>
    </xf>
    <xf numFmtId="3" fontId="54" fillId="7" borderId="17" xfId="93" applyNumberFormat="1" applyFont="1" applyFill="1" applyBorder="1" applyAlignment="1">
      <alignment horizontal="right" vertical="top" wrapText="1"/>
      <protection/>
    </xf>
    <xf numFmtId="3" fontId="3" fillId="7" borderId="24" xfId="93" applyNumberFormat="1" applyFont="1" applyFill="1" applyBorder="1" applyAlignment="1">
      <alignment horizontal="right" vertical="top" wrapText="1"/>
      <protection/>
    </xf>
    <xf numFmtId="0" fontId="5" fillId="0" borderId="0" xfId="93" applyFont="1" applyAlignment="1">
      <alignment vertical="top" wrapText="1"/>
      <protection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top" wrapText="1"/>
    </xf>
    <xf numFmtId="3" fontId="54" fillId="7" borderId="0" xfId="93" applyNumberFormat="1" applyFont="1" applyFill="1" applyAlignment="1">
      <alignment horizontal="right" vertical="top" wrapText="1"/>
      <protection/>
    </xf>
    <xf numFmtId="0" fontId="0" fillId="0" borderId="18" xfId="0" applyBorder="1" applyAlignment="1">
      <alignment horizontal="right" vertical="top" wrapText="1"/>
    </xf>
    <xf numFmtId="3" fontId="6" fillId="0" borderId="20" xfId="93" applyNumberFormat="1" applyFont="1" applyBorder="1" applyAlignment="1">
      <alignment horizontal="center" vertical="top" wrapText="1"/>
      <protection/>
    </xf>
    <xf numFmtId="3" fontId="56" fillId="7" borderId="20" xfId="93" applyNumberFormat="1" applyFont="1" applyFill="1" applyBorder="1" applyAlignment="1">
      <alignment horizontal="right" vertical="top" wrapText="1"/>
      <protection/>
    </xf>
    <xf numFmtId="3" fontId="56" fillId="7" borderId="0" xfId="93" applyNumberFormat="1" applyFont="1" applyFill="1" applyAlignment="1">
      <alignment horizontal="right" vertical="top" wrapText="1"/>
      <protection/>
    </xf>
    <xf numFmtId="0" fontId="5" fillId="0" borderId="17" xfId="93" applyFont="1" applyBorder="1" applyAlignment="1">
      <alignment vertical="top" wrapText="1"/>
      <protection/>
    </xf>
    <xf numFmtId="0" fontId="5" fillId="0" borderId="20" xfId="93" applyFont="1" applyBorder="1" applyAlignment="1">
      <alignment vertical="top" wrapText="1"/>
      <protection/>
    </xf>
    <xf numFmtId="3" fontId="3" fillId="0" borderId="24" xfId="93" applyNumberFormat="1" applyFont="1" applyBorder="1" applyAlignment="1">
      <alignment horizontal="left" vertical="top" wrapText="1"/>
      <protection/>
    </xf>
    <xf numFmtId="3" fontId="3" fillId="0" borderId="18" xfId="93" applyNumberFormat="1" applyFont="1" applyBorder="1" applyAlignment="1">
      <alignment horizontal="left" vertical="top" wrapText="1"/>
      <protection/>
    </xf>
    <xf numFmtId="3" fontId="3" fillId="0" borderId="24" xfId="93" applyNumberFormat="1" applyFont="1" applyBorder="1" applyAlignment="1">
      <alignment horizontal="right" vertical="top" wrapText="1"/>
      <protection/>
    </xf>
    <xf numFmtId="3" fontId="3" fillId="0" borderId="18" xfId="93" applyNumberFormat="1" applyFont="1" applyBorder="1" applyAlignment="1">
      <alignment horizontal="right" vertical="top" wrapText="1"/>
      <protection/>
    </xf>
    <xf numFmtId="0" fontId="6" fillId="0" borderId="23" xfId="93" applyFont="1" applyBorder="1" applyAlignment="1">
      <alignment vertical="center" wrapText="1"/>
      <protection/>
    </xf>
    <xf numFmtId="0" fontId="6" fillId="0" borderId="17" xfId="93" applyFont="1" applyBorder="1" applyAlignment="1">
      <alignment vertical="center" wrapText="1"/>
      <protection/>
    </xf>
    <xf numFmtId="3" fontId="2" fillId="7" borderId="20" xfId="93" applyNumberFormat="1" applyFont="1" applyFill="1" applyBorder="1" applyAlignment="1">
      <alignment horizontal="right" vertical="top" wrapText="1"/>
      <protection/>
    </xf>
    <xf numFmtId="3" fontId="2" fillId="7" borderId="17" xfId="93" applyNumberFormat="1" applyFont="1" applyFill="1" applyBorder="1" applyAlignment="1">
      <alignment horizontal="right" vertical="top" wrapText="1"/>
      <protection/>
    </xf>
    <xf numFmtId="0" fontId="5" fillId="0" borderId="19" xfId="93" applyFont="1" applyBorder="1" applyAlignment="1">
      <alignment vertical="top" wrapText="1"/>
      <protection/>
    </xf>
    <xf numFmtId="3" fontId="0" fillId="0" borderId="20" xfId="93" applyNumberFormat="1" applyBorder="1" applyAlignment="1">
      <alignment horizontal="center" vertical="top" wrapText="1"/>
      <protection/>
    </xf>
    <xf numFmtId="3" fontId="0" fillId="0" borderId="19" xfId="93" applyNumberFormat="1" applyBorder="1" applyAlignment="1">
      <alignment horizontal="center" vertical="top" wrapText="1"/>
      <protection/>
    </xf>
    <xf numFmtId="3" fontId="56" fillId="7" borderId="19" xfId="93" applyNumberFormat="1" applyFont="1" applyFill="1" applyBorder="1" applyAlignment="1">
      <alignment horizontal="right" vertical="top" wrapText="1"/>
      <protection/>
    </xf>
    <xf numFmtId="0" fontId="5" fillId="0" borderId="24" xfId="93" applyFont="1" applyBorder="1" applyAlignment="1">
      <alignment vertical="top" wrapText="1"/>
      <protection/>
    </xf>
    <xf numFmtId="0" fontId="5" fillId="0" borderId="18" xfId="93" applyFont="1" applyBorder="1" applyAlignment="1">
      <alignment vertical="top" wrapText="1"/>
      <protection/>
    </xf>
    <xf numFmtId="3" fontId="6" fillId="0" borderId="24" xfId="93" applyNumberFormat="1" applyFont="1" applyBorder="1" applyAlignment="1">
      <alignment horizontal="center" vertical="top" wrapText="1"/>
      <protection/>
    </xf>
    <xf numFmtId="3" fontId="6" fillId="0" borderId="19" xfId="93" applyNumberFormat="1" applyFont="1" applyBorder="1" applyAlignment="1">
      <alignment horizontal="center" vertical="top" wrapText="1"/>
      <protection/>
    </xf>
    <xf numFmtId="3" fontId="3" fillId="7" borderId="19" xfId="93" applyNumberFormat="1" applyFont="1" applyFill="1" applyBorder="1" applyAlignment="1">
      <alignment horizontal="right" vertical="top" wrapText="1"/>
      <protection/>
    </xf>
    <xf numFmtId="0" fontId="6" fillId="0" borderId="23" xfId="93" applyFont="1" applyBorder="1" applyAlignment="1">
      <alignment vertical="top" wrapText="1"/>
      <protection/>
    </xf>
    <xf numFmtId="0" fontId="6" fillId="0" borderId="17" xfId="93" applyFont="1" applyBorder="1" applyAlignment="1">
      <alignment vertical="top" wrapText="1"/>
      <protection/>
    </xf>
    <xf numFmtId="3" fontId="2" fillId="7" borderId="23" xfId="93" applyNumberFormat="1" applyFont="1" applyFill="1" applyBorder="1" applyAlignment="1">
      <alignment horizontal="right" vertical="top" wrapText="1"/>
      <protection/>
    </xf>
    <xf numFmtId="0" fontId="5" fillId="0" borderId="23" xfId="93" applyFont="1" applyBorder="1" applyAlignment="1">
      <alignment vertical="top" wrapText="1"/>
      <protection/>
    </xf>
    <xf numFmtId="3" fontId="3" fillId="7" borderId="23" xfId="93" applyNumberFormat="1" applyFont="1" applyFill="1" applyBorder="1" applyAlignment="1">
      <alignment horizontal="right" vertical="top" wrapText="1"/>
      <protection/>
    </xf>
    <xf numFmtId="0" fontId="4" fillId="0" borderId="20" xfId="93" applyFont="1" applyBorder="1" applyAlignment="1">
      <alignment vertical="top" wrapText="1"/>
      <protection/>
    </xf>
    <xf numFmtId="0" fontId="4" fillId="0" borderId="17" xfId="93" applyFont="1" applyBorder="1" applyAlignment="1">
      <alignment vertical="top" wrapText="1"/>
      <protection/>
    </xf>
    <xf numFmtId="3" fontId="0" fillId="0" borderId="20" xfId="93" applyNumberFormat="1" applyBorder="1" applyAlignment="1">
      <alignment vertical="top" wrapText="1"/>
      <protection/>
    </xf>
    <xf numFmtId="3" fontId="0" fillId="0" borderId="17" xfId="93" applyNumberFormat="1" applyBorder="1" applyAlignment="1">
      <alignment vertical="top" wrapText="1"/>
      <protection/>
    </xf>
    <xf numFmtId="3" fontId="47" fillId="7" borderId="20" xfId="93" applyNumberFormat="1" applyFont="1" applyFill="1" applyBorder="1" applyAlignment="1">
      <alignment horizontal="right" vertical="top" wrapText="1"/>
      <protection/>
    </xf>
    <xf numFmtId="3" fontId="47" fillId="7" borderId="17" xfId="93" applyNumberFormat="1" applyFont="1" applyFill="1" applyBorder="1" applyAlignment="1">
      <alignment horizontal="right" vertical="top" wrapText="1"/>
      <protection/>
    </xf>
    <xf numFmtId="3" fontId="3" fillId="7" borderId="17" xfId="93" applyNumberFormat="1" applyFont="1" applyFill="1" applyBorder="1" applyAlignment="1">
      <alignment horizontal="right" vertical="top" wrapText="1"/>
      <protection/>
    </xf>
    <xf numFmtId="0" fontId="0" fillId="0" borderId="24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0" xfId="93" applyBorder="1" applyAlignment="1">
      <alignment vertical="top" wrapText="1"/>
      <protection/>
    </xf>
    <xf numFmtId="0" fontId="0" fillId="0" borderId="17" xfId="93" applyBorder="1" applyAlignment="1">
      <alignment vertical="top" wrapText="1"/>
      <protection/>
    </xf>
  </cellXfs>
  <cellStyles count="151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omma" xfId="62"/>
    <cellStyle name="Comma [0]" xfId="63"/>
    <cellStyle name="Currency" xfId="64"/>
    <cellStyle name="Currency [0]" xfId="65"/>
    <cellStyle name="den_měsíc_rok" xfId="66"/>
    <cellStyle name="Dezimal_Bilanz" xfId="67"/>
    <cellStyle name="Emphasis 1" xfId="68"/>
    <cellStyle name="Emphasis 2" xfId="69"/>
    <cellStyle name="Emphasis 3" xfId="70"/>
    <cellStyle name="entry" xfId="71"/>
    <cellStyle name="Eu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ypertextový odkaz 2" xfId="81"/>
    <cellStyle name="Input" xfId="82"/>
    <cellStyle name="Kontrolní buňka" xfId="83"/>
    <cellStyle name="Linked Cell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eutral" xfId="91"/>
    <cellStyle name="Neutrální" xfId="92"/>
    <cellStyle name="normální 2" xfId="93"/>
    <cellStyle name="normální 3" xfId="94"/>
    <cellStyle name="normální 3 2" xfId="95"/>
    <cellStyle name="normální 4" xfId="96"/>
    <cellStyle name="Note" xfId="97"/>
    <cellStyle name="odchylka" xfId="98"/>
    <cellStyle name="Output" xfId="99"/>
    <cellStyle name="Percent" xfId="100"/>
    <cellStyle name="Poznámka" xfId="101"/>
    <cellStyle name="procent 2" xfId="102"/>
    <cellStyle name="procent 3" xfId="103"/>
    <cellStyle name="procentní odchylka" xfId="104"/>
    <cellStyle name="Promille" xfId="105"/>
    <cellStyle name="Propojená buňka" xfId="106"/>
    <cellStyle name="SAPBEXaggData" xfId="107"/>
    <cellStyle name="SAPBEXaggDataEmph" xfId="108"/>
    <cellStyle name="SAPBEXaggItem" xfId="109"/>
    <cellStyle name="SAPBEXaggItemX" xfId="110"/>
    <cellStyle name="SAPBEXchaText" xfId="111"/>
    <cellStyle name="SAPBEXexcBad7" xfId="112"/>
    <cellStyle name="SAPBEXexcBad8" xfId="113"/>
    <cellStyle name="SAPBEXexcBad9" xfId="114"/>
    <cellStyle name="SAPBEXexcCritical4" xfId="115"/>
    <cellStyle name="SAPBEXexcCritical5" xfId="116"/>
    <cellStyle name="SAPBEXexcCritical6" xfId="117"/>
    <cellStyle name="SAPBEXexcGood1" xfId="118"/>
    <cellStyle name="SAPBEXexcGood2" xfId="119"/>
    <cellStyle name="SAPBEXexcGood3" xfId="120"/>
    <cellStyle name="SAPBEXfilterDrill" xfId="121"/>
    <cellStyle name="SAPBEXfilterItem" xfId="122"/>
    <cellStyle name="SAPBEXfilterText" xfId="123"/>
    <cellStyle name="SAPBEXformats" xfId="124"/>
    <cellStyle name="SAPBEXheaderItem" xfId="125"/>
    <cellStyle name="SAPBEXheaderText" xfId="126"/>
    <cellStyle name="SAPBEXHLevel0" xfId="127"/>
    <cellStyle name="SAPBEXHLevel0X" xfId="128"/>
    <cellStyle name="SAPBEXHLevel1" xfId="129"/>
    <cellStyle name="SAPBEXHLevel1X" xfId="130"/>
    <cellStyle name="SAPBEXHLevel2" xfId="131"/>
    <cellStyle name="SAPBEXHLevel2X" xfId="132"/>
    <cellStyle name="SAPBEXHLevel3" xfId="133"/>
    <cellStyle name="SAPBEXHLevel3X" xfId="134"/>
    <cellStyle name="SAPBEXinputData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defined" xfId="145"/>
    <cellStyle name="Sheet Title" xfId="146"/>
    <cellStyle name="Špatně" xfId="147"/>
    <cellStyle name="Správně" xfId="148"/>
    <cellStyle name="Standard_ANLAGENSPIEGEL_1" xfId="149"/>
    <cellStyle name="Tausender" xfId="150"/>
    <cellStyle name="Title" xfId="151"/>
    <cellStyle name="Total" xfId="152"/>
    <cellStyle name="vstup" xfId="153"/>
    <cellStyle name="Výpočet" xfId="154"/>
    <cellStyle name="Výstup" xfId="155"/>
    <cellStyle name="Währung_Bilanz" xfId="156"/>
    <cellStyle name="Warning Text" xfId="157"/>
    <cellStyle name="Zvýraznění 1" xfId="158"/>
    <cellStyle name="Zvýraznění 2" xfId="159"/>
    <cellStyle name="Zvýraznění 3" xfId="160"/>
    <cellStyle name="Zvýraznění 4" xfId="161"/>
    <cellStyle name="Zvýraznění 5" xfId="162"/>
    <cellStyle name="Zvýraznění 6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3"/>
  <sheetViews>
    <sheetView zoomScalePageLayoutView="0" workbookViewId="0" topLeftCell="A4">
      <selection activeCell="D67" sqref="D67:D68"/>
    </sheetView>
  </sheetViews>
  <sheetFormatPr defaultColWidth="9.140625" defaultRowHeight="12.75"/>
  <cols>
    <col min="1" max="1" width="2.00390625" style="3" customWidth="1"/>
    <col min="2" max="2" width="50.57421875" style="3" customWidth="1"/>
    <col min="3" max="3" width="27.7109375" style="3" customWidth="1"/>
    <col min="4" max="4" width="13.57421875" style="26" customWidth="1"/>
    <col min="5" max="5" width="5.140625" style="3" customWidth="1"/>
    <col min="6" max="16384" width="9.140625" style="3" customWidth="1"/>
  </cols>
  <sheetData>
    <row r="2" spans="2:4" ht="16.5" thickBot="1">
      <c r="B2" s="2" t="s">
        <v>70</v>
      </c>
      <c r="D2" s="4"/>
    </row>
    <row r="3" spans="2:4" ht="16.5" thickBot="1" thickTop="1">
      <c r="B3" s="5" t="s">
        <v>0</v>
      </c>
      <c r="C3" s="6" t="s">
        <v>1</v>
      </c>
      <c r="D3" s="7">
        <v>43465</v>
      </c>
    </row>
    <row r="4" spans="2:5" ht="13.5" customHeight="1" thickTop="1">
      <c r="B4" s="86" t="s">
        <v>2</v>
      </c>
      <c r="C4" s="88"/>
      <c r="D4" s="90"/>
      <c r="E4" s="8"/>
    </row>
    <row r="5" spans="2:5" ht="12.75" customHeight="1">
      <c r="B5" s="87"/>
      <c r="C5" s="89"/>
      <c r="D5" s="91"/>
      <c r="E5" s="9"/>
    </row>
    <row r="6" spans="2:6" ht="12.75" customHeight="1">
      <c r="B6" s="84" t="s">
        <v>3</v>
      </c>
      <c r="C6" s="49"/>
      <c r="D6" s="85">
        <v>2133</v>
      </c>
      <c r="E6" s="9"/>
      <c r="F6" s="16"/>
    </row>
    <row r="7" spans="2:5" ht="12.75" customHeight="1">
      <c r="B7" s="62"/>
      <c r="C7" s="50"/>
      <c r="D7" s="92"/>
      <c r="E7" s="9"/>
    </row>
    <row r="8" spans="2:5" ht="12.75" customHeight="1">
      <c r="B8" s="84" t="s">
        <v>4</v>
      </c>
      <c r="C8" s="49"/>
      <c r="D8" s="85">
        <v>923</v>
      </c>
      <c r="E8" s="9"/>
    </row>
    <row r="9" spans="2:5" ht="12.75" customHeight="1">
      <c r="B9" s="62"/>
      <c r="C9" s="50"/>
      <c r="D9" s="92"/>
      <c r="E9" s="9"/>
    </row>
    <row r="10" spans="2:5" ht="12.75" customHeight="1">
      <c r="B10" s="12" t="s">
        <v>5</v>
      </c>
      <c r="C10" s="13"/>
      <c r="D10" s="43">
        <v>6758</v>
      </c>
      <c r="E10" s="9"/>
    </row>
    <row r="11" spans="2:5" ht="12.75" customHeight="1">
      <c r="B11" s="84" t="s">
        <v>6</v>
      </c>
      <c r="C11" s="49"/>
      <c r="D11" s="85">
        <f>D13+D15+D19+D21</f>
        <v>491416</v>
      </c>
      <c r="E11" s="9"/>
    </row>
    <row r="12" spans="2:5" ht="12.75" customHeight="1">
      <c r="B12" s="62"/>
      <c r="C12" s="50"/>
      <c r="D12" s="92"/>
      <c r="E12" s="14"/>
    </row>
    <row r="13" spans="2:6" ht="12.75" customHeight="1">
      <c r="B13" s="81" t="s">
        <v>33</v>
      </c>
      <c r="C13" s="49"/>
      <c r="D13" s="83">
        <v>88249</v>
      </c>
      <c r="E13" s="15"/>
      <c r="F13" s="16"/>
    </row>
    <row r="14" spans="2:5" ht="12.75" customHeight="1">
      <c r="B14" s="82"/>
      <c r="C14" s="50"/>
      <c r="D14" s="71"/>
      <c r="E14" s="9"/>
    </row>
    <row r="15" spans="2:6" ht="12.75" customHeight="1">
      <c r="B15" s="81" t="s">
        <v>34</v>
      </c>
      <c r="C15" s="49"/>
      <c r="D15" s="83">
        <v>295464</v>
      </c>
      <c r="E15" s="9"/>
      <c r="F15" s="16"/>
    </row>
    <row r="16" spans="2:5" ht="12.75" customHeight="1">
      <c r="B16" s="82"/>
      <c r="C16" s="50"/>
      <c r="D16" s="71"/>
      <c r="E16" s="14"/>
    </row>
    <row r="17" spans="2:5" ht="12.75" hidden="1">
      <c r="B17" s="81" t="s">
        <v>35</v>
      </c>
      <c r="C17" s="49"/>
      <c r="D17" s="83">
        <v>0</v>
      </c>
      <c r="E17" s="15"/>
    </row>
    <row r="18" spans="2:5" ht="12.75" hidden="1">
      <c r="B18" s="82"/>
      <c r="C18" s="50"/>
      <c r="D18" s="71"/>
      <c r="E18" s="15"/>
    </row>
    <row r="19" spans="2:5" ht="12.75">
      <c r="B19" s="81" t="s">
        <v>66</v>
      </c>
      <c r="C19" s="49"/>
      <c r="D19" s="83">
        <v>7050</v>
      </c>
      <c r="E19" s="15"/>
    </row>
    <row r="20" spans="2:5" ht="12.75">
      <c r="B20" s="82"/>
      <c r="C20" s="50"/>
      <c r="D20" s="71"/>
      <c r="E20" s="15"/>
    </row>
    <row r="21" spans="2:5" ht="12.75" customHeight="1">
      <c r="B21" s="81" t="s">
        <v>36</v>
      </c>
      <c r="C21" s="49"/>
      <c r="D21" s="83">
        <v>100653</v>
      </c>
      <c r="E21" s="15"/>
    </row>
    <row r="22" spans="2:5" ht="12.75" customHeight="1">
      <c r="B22" s="82"/>
      <c r="C22" s="50"/>
      <c r="D22" s="71"/>
      <c r="E22" s="9"/>
    </row>
    <row r="23" spans="2:5" ht="12.75" customHeight="1">
      <c r="B23" s="84" t="s">
        <v>7</v>
      </c>
      <c r="C23" s="49"/>
      <c r="D23" s="85">
        <v>83801</v>
      </c>
      <c r="E23" s="9"/>
    </row>
    <row r="24" spans="2:5" ht="12.75" customHeight="1" thickBot="1">
      <c r="B24" s="77"/>
      <c r="C24" s="44"/>
      <c r="D24" s="46"/>
      <c r="E24" s="9"/>
    </row>
    <row r="25" spans="2:5" ht="12.75" customHeight="1">
      <c r="B25" s="54" t="s">
        <v>8</v>
      </c>
      <c r="C25" s="1"/>
      <c r="D25" s="45">
        <v>234886</v>
      </c>
      <c r="E25" s="9"/>
    </row>
    <row r="26" spans="2:5" ht="13.5" customHeight="1" thickBot="1">
      <c r="B26" s="77"/>
      <c r="C26" s="44"/>
      <c r="D26" s="46"/>
      <c r="E26" s="9"/>
    </row>
    <row r="27" spans="2:5" ht="13.5" customHeight="1">
      <c r="B27" s="76" t="s">
        <v>67</v>
      </c>
      <c r="C27" s="78"/>
      <c r="D27" s="53">
        <v>806</v>
      </c>
      <c r="E27" s="9"/>
    </row>
    <row r="28" spans="2:5" ht="13.5" customHeight="1" thickBot="1">
      <c r="B28" s="94"/>
      <c r="C28" s="56"/>
      <c r="D28" s="58"/>
      <c r="E28" s="9"/>
    </row>
    <row r="29" spans="2:5" ht="13.5" customHeight="1" hidden="1">
      <c r="B29" s="76" t="s">
        <v>68</v>
      </c>
      <c r="C29" s="93"/>
      <c r="D29" s="53">
        <v>0</v>
      </c>
      <c r="E29" s="9"/>
    </row>
    <row r="30" spans="2:5" ht="13.5" customHeight="1" hidden="1" thickBot="1">
      <c r="B30" s="77"/>
      <c r="C30" s="56"/>
      <c r="D30" s="58"/>
      <c r="E30" s="9"/>
    </row>
    <row r="31" spans="2:5" ht="12.75" customHeight="1">
      <c r="B31" s="76" t="s">
        <v>9</v>
      </c>
      <c r="C31" s="78"/>
      <c r="D31" s="53">
        <v>357</v>
      </c>
      <c r="E31" s="9"/>
    </row>
    <row r="32" spans="2:5" ht="13.5" customHeight="1" thickBot="1">
      <c r="B32" s="77"/>
      <c r="C32" s="44"/>
      <c r="D32" s="80"/>
      <c r="E32" s="9"/>
    </row>
    <row r="33" spans="2:5" ht="13.5" thickBot="1">
      <c r="B33" s="18" t="s">
        <v>10</v>
      </c>
      <c r="C33" s="19"/>
      <c r="D33" s="40">
        <v>9725</v>
      </c>
      <c r="E33" s="9"/>
    </row>
    <row r="34" spans="2:5" ht="12.75" customHeight="1">
      <c r="B34" s="76" t="s">
        <v>11</v>
      </c>
      <c r="C34" s="78"/>
      <c r="D34" s="53">
        <v>14876</v>
      </c>
      <c r="E34" s="9"/>
    </row>
    <row r="35" spans="2:5" ht="13.5" customHeight="1" thickBot="1">
      <c r="B35" s="72"/>
      <c r="C35" s="79"/>
      <c r="D35" s="80"/>
      <c r="E35" s="14"/>
    </row>
    <row r="36" spans="2:5" ht="13.5" customHeight="1" thickTop="1">
      <c r="B36" s="63" t="s">
        <v>12</v>
      </c>
      <c r="C36" s="59"/>
      <c r="D36" s="60">
        <f>D6+D8+D10+D11+D23+D25+D31+D33+D34+D27+D29</f>
        <v>845681</v>
      </c>
      <c r="E36" s="14"/>
    </row>
    <row r="37" spans="2:5" ht="13.5" customHeight="1" thickBot="1">
      <c r="B37" s="72"/>
      <c r="C37" s="79"/>
      <c r="D37" s="75"/>
      <c r="E37" s="15"/>
    </row>
    <row r="38" spans="2:5" ht="17.25" thickBot="1" thickTop="1">
      <c r="B38" s="2" t="s">
        <v>37</v>
      </c>
      <c r="C38" s="16"/>
      <c r="D38" s="21"/>
      <c r="E38" s="15"/>
    </row>
    <row r="39" spans="2:5" ht="14.25" thickBot="1" thickTop="1">
      <c r="B39" s="5" t="s">
        <v>13</v>
      </c>
      <c r="C39" s="22"/>
      <c r="D39" s="23"/>
      <c r="E39" s="14"/>
    </row>
    <row r="40" spans="2:5" ht="13.5" customHeight="1" thickTop="1">
      <c r="B40" s="63" t="s">
        <v>14</v>
      </c>
      <c r="C40" s="59"/>
      <c r="D40" s="70"/>
      <c r="E40" s="24"/>
    </row>
    <row r="41" spans="2:5" ht="12.75" customHeight="1">
      <c r="B41" s="62"/>
      <c r="C41" s="50"/>
      <c r="D41" s="71"/>
      <c r="E41" s="9"/>
    </row>
    <row r="42" spans="2:4" ht="12.75" customHeight="1">
      <c r="B42" s="47" t="s">
        <v>38</v>
      </c>
      <c r="C42" s="49"/>
      <c r="D42" s="51">
        <v>126850</v>
      </c>
    </row>
    <row r="43" spans="2:4" ht="12.75" customHeight="1">
      <c r="B43" s="48"/>
      <c r="C43" s="50"/>
      <c r="D43" s="52"/>
    </row>
    <row r="44" spans="2:4" ht="12.75" customHeight="1">
      <c r="B44" s="47" t="s">
        <v>39</v>
      </c>
      <c r="C44" s="49"/>
      <c r="D44" s="51">
        <v>1168</v>
      </c>
    </row>
    <row r="45" spans="2:4" ht="12.75" customHeight="1">
      <c r="B45" s="48"/>
      <c r="C45" s="50"/>
      <c r="D45" s="52"/>
    </row>
    <row r="46" spans="2:4" ht="12.75" customHeight="1">
      <c r="B46" s="47" t="s">
        <v>40</v>
      </c>
      <c r="C46" s="49"/>
      <c r="D46" s="51">
        <v>40868</v>
      </c>
    </row>
    <row r="47" spans="2:4" ht="12.75" customHeight="1" thickBot="1">
      <c r="B47" s="48"/>
      <c r="C47" s="50"/>
      <c r="D47" s="52"/>
    </row>
    <row r="48" spans="2:6" ht="13.5" customHeight="1" thickTop="1">
      <c r="B48" s="63" t="s">
        <v>15</v>
      </c>
      <c r="C48" s="59"/>
      <c r="D48" s="60">
        <f>D42+D44+D46</f>
        <v>168886</v>
      </c>
      <c r="F48" s="16"/>
    </row>
    <row r="49" spans="2:4" ht="13.5" customHeight="1" thickBot="1">
      <c r="B49" s="54"/>
      <c r="C49" s="1"/>
      <c r="D49" s="61"/>
    </row>
    <row r="50" spans="2:4" ht="13.5" customHeight="1">
      <c r="B50" s="64" t="s">
        <v>69</v>
      </c>
      <c r="C50" s="66"/>
      <c r="D50" s="53">
        <v>35708</v>
      </c>
    </row>
    <row r="51" spans="2:4" ht="13.5" customHeight="1" thickBot="1">
      <c r="B51" s="65"/>
      <c r="C51" s="67"/>
      <c r="D51" s="46"/>
    </row>
    <row r="52" spans="2:4" ht="13.5" customHeight="1">
      <c r="B52" s="54" t="s">
        <v>16</v>
      </c>
      <c r="C52" s="1"/>
      <c r="D52" s="61">
        <f>D54+D56+D58</f>
        <v>548505</v>
      </c>
    </row>
    <row r="53" spans="2:4" ht="12.75" customHeight="1">
      <c r="B53" s="62"/>
      <c r="C53" s="50"/>
      <c r="D53" s="61"/>
    </row>
    <row r="54" spans="2:4" ht="12.75" customHeight="1">
      <c r="B54" s="68" t="s">
        <v>41</v>
      </c>
      <c r="C54" s="49"/>
      <c r="D54" s="51">
        <v>19203</v>
      </c>
    </row>
    <row r="55" spans="2:4" ht="12.75" customHeight="1">
      <c r="B55" s="69"/>
      <c r="C55" s="50"/>
      <c r="D55" s="52"/>
    </row>
    <row r="56" spans="2:4" ht="12.75" customHeight="1">
      <c r="B56" s="68" t="s">
        <v>42</v>
      </c>
      <c r="C56" s="49"/>
      <c r="D56" s="51">
        <v>438362</v>
      </c>
    </row>
    <row r="57" spans="2:4" ht="12.75" customHeight="1">
      <c r="B57" s="69"/>
      <c r="C57" s="50"/>
      <c r="D57" s="52"/>
    </row>
    <row r="58" spans="2:4" ht="12.75" customHeight="1">
      <c r="B58" s="68" t="s">
        <v>43</v>
      </c>
      <c r="C58" s="49"/>
      <c r="D58" s="51">
        <v>90940</v>
      </c>
    </row>
    <row r="59" spans="2:4" ht="12.75" customHeight="1" thickBot="1">
      <c r="B59" s="69"/>
      <c r="C59" s="50"/>
      <c r="D59" s="52"/>
    </row>
    <row r="60" spans="2:4" ht="12.75" customHeight="1" hidden="1">
      <c r="B60" s="54" t="s">
        <v>17</v>
      </c>
      <c r="C60" s="1"/>
      <c r="D60" s="57">
        <v>0</v>
      </c>
    </row>
    <row r="61" spans="2:4" ht="13.5" hidden="1" thickBot="1">
      <c r="B61" s="55"/>
      <c r="C61" s="56"/>
      <c r="D61" s="58"/>
    </row>
    <row r="62" spans="2:4" ht="12.75" customHeight="1">
      <c r="B62" s="76" t="s">
        <v>18</v>
      </c>
      <c r="C62" s="78"/>
      <c r="D62" s="53">
        <v>90144</v>
      </c>
    </row>
    <row r="63" spans="2:4" ht="13.5" customHeight="1" thickBot="1">
      <c r="B63" s="77"/>
      <c r="C63" s="44"/>
      <c r="D63" s="46"/>
    </row>
    <row r="64" spans="2:4" ht="13.5" customHeight="1" thickBot="1">
      <c r="B64" s="18" t="s">
        <v>71</v>
      </c>
      <c r="C64" s="19"/>
      <c r="D64" s="40">
        <v>268</v>
      </c>
    </row>
    <row r="65" spans="2:4" ht="13.5" thickBot="1">
      <c r="B65" s="37" t="s">
        <v>65</v>
      </c>
      <c r="C65" s="38"/>
      <c r="D65" s="42">
        <v>2170</v>
      </c>
    </row>
    <row r="66" spans="2:4" ht="13.5" thickBot="1">
      <c r="B66" s="20" t="s">
        <v>19</v>
      </c>
      <c r="C66" s="25"/>
      <c r="D66" s="39">
        <f>D52+D62+D65+D50+D64</f>
        <v>676795</v>
      </c>
    </row>
    <row r="67" spans="2:4" ht="13.5" customHeight="1" thickTop="1">
      <c r="B67" s="63" t="s">
        <v>20</v>
      </c>
      <c r="C67" s="73"/>
      <c r="D67" s="60">
        <f>D48+D66</f>
        <v>845681</v>
      </c>
    </row>
    <row r="68" spans="2:4" ht="13.5" customHeight="1" thickBot="1">
      <c r="B68" s="72"/>
      <c r="C68" s="74"/>
      <c r="D68" s="75"/>
    </row>
    <row r="69" ht="15" thickTop="1"/>
    <row r="73" ht="12.75">
      <c r="D73" s="16"/>
    </row>
  </sheetData>
  <sheetProtection/>
  <mergeCells count="87">
    <mergeCell ref="B29:B30"/>
    <mergeCell ref="C29:C30"/>
    <mergeCell ref="D29:D30"/>
    <mergeCell ref="B27:B28"/>
    <mergeCell ref="C27:C28"/>
    <mergeCell ref="D27:D28"/>
    <mergeCell ref="B8:B9"/>
    <mergeCell ref="C8:C9"/>
    <mergeCell ref="B19:B20"/>
    <mergeCell ref="C19:C20"/>
    <mergeCell ref="D19:D20"/>
    <mergeCell ref="D8:D9"/>
    <mergeCell ref="B11:B12"/>
    <mergeCell ref="C11:C12"/>
    <mergeCell ref="D11:D12"/>
    <mergeCell ref="B17:B18"/>
    <mergeCell ref="B4:B5"/>
    <mergeCell ref="C4:C5"/>
    <mergeCell ref="D4:D5"/>
    <mergeCell ref="B6:B7"/>
    <mergeCell ref="C6:C7"/>
    <mergeCell ref="D6:D7"/>
    <mergeCell ref="C17:C18"/>
    <mergeCell ref="D17:D18"/>
    <mergeCell ref="B13:B14"/>
    <mergeCell ref="C13:C14"/>
    <mergeCell ref="D13:D14"/>
    <mergeCell ref="B15:B16"/>
    <mergeCell ref="C15:C16"/>
    <mergeCell ref="D15:D16"/>
    <mergeCell ref="B31:B32"/>
    <mergeCell ref="C31:C32"/>
    <mergeCell ref="D31:D32"/>
    <mergeCell ref="B21:B22"/>
    <mergeCell ref="C21:C22"/>
    <mergeCell ref="D21:D22"/>
    <mergeCell ref="B23:B24"/>
    <mergeCell ref="C23:C24"/>
    <mergeCell ref="D23:D24"/>
    <mergeCell ref="B25:B26"/>
    <mergeCell ref="B44:B45"/>
    <mergeCell ref="C44:C45"/>
    <mergeCell ref="D44:D45"/>
    <mergeCell ref="B34:B35"/>
    <mergeCell ref="C34:C35"/>
    <mergeCell ref="D34:D35"/>
    <mergeCell ref="B36:B37"/>
    <mergeCell ref="C36:C37"/>
    <mergeCell ref="D36:D37"/>
    <mergeCell ref="B40:B41"/>
    <mergeCell ref="C40:C41"/>
    <mergeCell ref="D40:D41"/>
    <mergeCell ref="B42:B43"/>
    <mergeCell ref="C42:C43"/>
    <mergeCell ref="D42:D43"/>
    <mergeCell ref="B67:B68"/>
    <mergeCell ref="C67:C68"/>
    <mergeCell ref="D67:D68"/>
    <mergeCell ref="B62:B63"/>
    <mergeCell ref="C62:C63"/>
    <mergeCell ref="B54:B55"/>
    <mergeCell ref="C54:C55"/>
    <mergeCell ref="D54:D55"/>
    <mergeCell ref="B58:B59"/>
    <mergeCell ref="B56:B57"/>
    <mergeCell ref="C56:C57"/>
    <mergeCell ref="D56:D57"/>
    <mergeCell ref="C58:C59"/>
    <mergeCell ref="C48:C49"/>
    <mergeCell ref="D48:D49"/>
    <mergeCell ref="B52:B53"/>
    <mergeCell ref="C52:C53"/>
    <mergeCell ref="D52:D53"/>
    <mergeCell ref="B48:B49"/>
    <mergeCell ref="B50:B51"/>
    <mergeCell ref="C50:C51"/>
    <mergeCell ref="D50:D51"/>
    <mergeCell ref="C25:C26"/>
    <mergeCell ref="D25:D26"/>
    <mergeCell ref="B46:B47"/>
    <mergeCell ref="C46:C47"/>
    <mergeCell ref="D46:D47"/>
    <mergeCell ref="D62:D63"/>
    <mergeCell ref="D58:D59"/>
    <mergeCell ref="B60:B61"/>
    <mergeCell ref="C60:C61"/>
    <mergeCell ref="D60:D61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7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3.57421875" style="3" customWidth="1"/>
    <col min="2" max="2" width="47.57421875" style="3" customWidth="1"/>
    <col min="3" max="3" width="35.57421875" style="3" customWidth="1"/>
    <col min="4" max="4" width="13.28125" style="3" bestFit="1" customWidth="1"/>
    <col min="5" max="5" width="5.140625" style="3" customWidth="1"/>
    <col min="6" max="16384" width="9.140625" style="3" customWidth="1"/>
  </cols>
  <sheetData>
    <row r="3" spans="2:4" ht="16.5" thickBot="1">
      <c r="B3" s="2" t="s">
        <v>72</v>
      </c>
      <c r="D3" s="4" t="s">
        <v>44</v>
      </c>
    </row>
    <row r="4" spans="2:5" ht="16.5" thickBot="1" thickTop="1">
      <c r="B4" s="5" t="s">
        <v>21</v>
      </c>
      <c r="C4" s="6" t="s">
        <v>1</v>
      </c>
      <c r="D4" s="27">
        <v>2018</v>
      </c>
      <c r="E4" s="8"/>
    </row>
    <row r="5" spans="2:5" ht="13.5" customHeight="1" thickTop="1">
      <c r="B5" s="86" t="s">
        <v>22</v>
      </c>
      <c r="C5" s="95"/>
      <c r="D5" s="28"/>
      <c r="E5" s="9"/>
    </row>
    <row r="6" spans="2:5" ht="12.75" customHeight="1">
      <c r="B6" s="87"/>
      <c r="C6" s="96"/>
      <c r="D6" s="30"/>
      <c r="E6" s="9"/>
    </row>
    <row r="7" spans="2:5" ht="12.75">
      <c r="B7" s="10" t="s">
        <v>23</v>
      </c>
      <c r="C7" s="31"/>
      <c r="D7" s="30"/>
      <c r="E7" s="9"/>
    </row>
    <row r="8" spans="2:5" ht="12.75">
      <c r="B8" s="17" t="s">
        <v>45</v>
      </c>
      <c r="C8" s="29"/>
      <c r="D8" s="11">
        <v>456924</v>
      </c>
      <c r="E8" s="9"/>
    </row>
    <row r="9" spans="2:5" ht="12.75">
      <c r="B9" s="17" t="s">
        <v>46</v>
      </c>
      <c r="C9" s="29"/>
      <c r="D9" s="11">
        <v>235639</v>
      </c>
      <c r="E9" s="9"/>
    </row>
    <row r="10" spans="2:5" ht="12.75">
      <c r="B10" s="10" t="s">
        <v>47</v>
      </c>
      <c r="C10" s="29"/>
      <c r="D10" s="11"/>
      <c r="E10" s="9"/>
    </row>
    <row r="11" spans="2:5" ht="12.75">
      <c r="B11" s="17" t="s">
        <v>48</v>
      </c>
      <c r="C11" s="29"/>
      <c r="D11" s="11">
        <v>-637</v>
      </c>
      <c r="E11" s="9"/>
    </row>
    <row r="12" spans="2:5" ht="12.75">
      <c r="B12" s="17" t="s">
        <v>49</v>
      </c>
      <c r="C12" s="29"/>
      <c r="D12" s="11">
        <v>4050</v>
      </c>
      <c r="E12" s="9"/>
    </row>
    <row r="13" spans="2:5" ht="13.5" thickBot="1">
      <c r="B13" s="18" t="s">
        <v>50</v>
      </c>
      <c r="C13" s="32"/>
      <c r="D13" s="40">
        <f>D8-D9-D11+D12</f>
        <v>225972</v>
      </c>
      <c r="E13" s="14"/>
    </row>
    <row r="14" spans="2:5" ht="12.75">
      <c r="B14" s="10" t="s">
        <v>24</v>
      </c>
      <c r="C14" s="31"/>
      <c r="D14" s="30"/>
      <c r="E14" s="15"/>
    </row>
    <row r="15" spans="2:5" ht="12.75">
      <c r="B15" s="17" t="s">
        <v>51</v>
      </c>
      <c r="C15" s="31"/>
      <c r="D15" s="11">
        <v>15837</v>
      </c>
      <c r="E15" s="9"/>
    </row>
    <row r="16" spans="2:5" ht="12.75">
      <c r="B16" s="17" t="s">
        <v>52</v>
      </c>
      <c r="C16" s="31"/>
      <c r="D16" s="11">
        <v>4533</v>
      </c>
      <c r="E16" s="9"/>
    </row>
    <row r="17" spans="2:5" ht="13.5" thickBot="1">
      <c r="B17" s="18" t="s">
        <v>53</v>
      </c>
      <c r="C17" s="32"/>
      <c r="D17" s="40">
        <f>D15-D16</f>
        <v>11304</v>
      </c>
      <c r="E17" s="14"/>
    </row>
    <row r="18" spans="2:5" ht="13.5" thickBot="1">
      <c r="B18" s="18" t="s">
        <v>25</v>
      </c>
      <c r="C18" s="32"/>
      <c r="D18" s="40">
        <v>83</v>
      </c>
      <c r="E18" s="15"/>
    </row>
    <row r="19" spans="2:5" ht="12.75">
      <c r="B19" s="10" t="s">
        <v>26</v>
      </c>
      <c r="C19" s="31"/>
      <c r="D19" s="30"/>
      <c r="E19" s="15"/>
    </row>
    <row r="20" spans="2:5" ht="12.75">
      <c r="B20" s="17" t="s">
        <v>54</v>
      </c>
      <c r="C20" s="31"/>
      <c r="D20" s="11">
        <v>238589</v>
      </c>
      <c r="E20" s="9"/>
    </row>
    <row r="21" spans="2:5" ht="12.75">
      <c r="B21" s="17" t="s">
        <v>55</v>
      </c>
      <c r="C21" s="31"/>
      <c r="D21" s="11">
        <v>99473</v>
      </c>
      <c r="E21" s="9"/>
    </row>
    <row r="22" spans="2:5" ht="12.75">
      <c r="B22" s="10" t="s">
        <v>56</v>
      </c>
      <c r="C22" s="31"/>
      <c r="D22" s="11"/>
      <c r="E22" s="9"/>
    </row>
    <row r="23" spans="2:5" ht="12.75">
      <c r="B23" s="17" t="s">
        <v>57</v>
      </c>
      <c r="C23" s="31"/>
      <c r="D23" s="11">
        <v>-2823</v>
      </c>
      <c r="E23" s="9"/>
    </row>
    <row r="24" spans="2:5" ht="12.75">
      <c r="B24" s="17" t="s">
        <v>58</v>
      </c>
      <c r="C24" s="31"/>
      <c r="D24" s="11">
        <v>-6578</v>
      </c>
      <c r="E24" s="9"/>
    </row>
    <row r="25" spans="2:5" ht="13.5" thickBot="1">
      <c r="B25" s="18" t="s">
        <v>59</v>
      </c>
      <c r="C25" s="32"/>
      <c r="D25" s="40">
        <f>D20-D21+D23-D24</f>
        <v>142871</v>
      </c>
      <c r="E25" s="14"/>
    </row>
    <row r="26" spans="2:5" ht="12.75">
      <c r="B26" s="10" t="s">
        <v>27</v>
      </c>
      <c r="C26" s="31"/>
      <c r="D26" s="30"/>
      <c r="E26" s="15"/>
    </row>
    <row r="27" spans="2:5" ht="12.75">
      <c r="B27" s="17" t="s">
        <v>60</v>
      </c>
      <c r="C27" s="31"/>
      <c r="D27" s="11">
        <v>108402</v>
      </c>
      <c r="E27" s="9"/>
    </row>
    <row r="28" spans="2:5" ht="12.75">
      <c r="B28" s="17" t="s">
        <v>61</v>
      </c>
      <c r="C28" s="31"/>
      <c r="D28" s="11">
        <v>5793</v>
      </c>
      <c r="E28" s="9"/>
    </row>
    <row r="29" spans="2:5" ht="12.75">
      <c r="B29" s="17" t="s">
        <v>62</v>
      </c>
      <c r="C29" s="31"/>
      <c r="D29" s="11">
        <v>4353</v>
      </c>
      <c r="E29" s="9"/>
    </row>
    <row r="30" spans="2:5" ht="12.75">
      <c r="B30" s="17" t="s">
        <v>63</v>
      </c>
      <c r="C30" s="31"/>
      <c r="D30" s="11">
        <v>46150</v>
      </c>
      <c r="E30" s="9"/>
    </row>
    <row r="31" spans="2:5" ht="13.5" thickBot="1">
      <c r="B31" s="18" t="s">
        <v>64</v>
      </c>
      <c r="C31" s="32"/>
      <c r="D31" s="41">
        <f>D27+D28-D29-D30</f>
        <v>63692</v>
      </c>
      <c r="E31" s="14"/>
    </row>
    <row r="32" spans="2:5" ht="13.5" thickBot="1">
      <c r="B32" s="18" t="s">
        <v>28</v>
      </c>
      <c r="C32" s="32"/>
      <c r="D32" s="40">
        <v>4337</v>
      </c>
      <c r="E32" s="14"/>
    </row>
    <row r="33" spans="2:5" ht="13.5" thickBot="1">
      <c r="B33" s="18" t="s">
        <v>29</v>
      </c>
      <c r="C33" s="32"/>
      <c r="D33" s="40">
        <v>282</v>
      </c>
      <c r="E33" s="15"/>
    </row>
    <row r="34" spans="2:5" ht="13.5" thickBot="1">
      <c r="B34" s="18" t="s">
        <v>30</v>
      </c>
      <c r="C34" s="32"/>
      <c r="D34" s="40">
        <f>D13+D17+D18-D25-D31-D32-D33</f>
        <v>26177</v>
      </c>
      <c r="E34" s="15"/>
    </row>
    <row r="35" spans="2:5" ht="13.5" thickBot="1">
      <c r="B35" s="20" t="s">
        <v>31</v>
      </c>
      <c r="C35" s="33"/>
      <c r="D35" s="34">
        <v>5365</v>
      </c>
      <c r="E35" s="14"/>
    </row>
    <row r="36" spans="2:5" ht="14.25" thickBot="1" thickTop="1">
      <c r="B36" s="20" t="s">
        <v>32</v>
      </c>
      <c r="C36" s="33"/>
      <c r="D36" s="34">
        <f>D34-D35</f>
        <v>20812</v>
      </c>
      <c r="E36" s="24"/>
    </row>
    <row r="37" spans="2:5" ht="13.5" thickTop="1">
      <c r="B37" s="35"/>
      <c r="C37" s="36"/>
      <c r="D37" s="9"/>
      <c r="E37" s="9"/>
    </row>
  </sheetData>
  <sheetProtection/>
  <mergeCells count="2">
    <mergeCell ref="B5:B6"/>
    <mergeCell ref="C5:C6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Musilová Markéta</cp:lastModifiedBy>
  <cp:lastPrinted>2012-08-02T09:51:33Z</cp:lastPrinted>
  <dcterms:created xsi:type="dcterms:W3CDTF">2010-03-05T13:11:17Z</dcterms:created>
  <dcterms:modified xsi:type="dcterms:W3CDTF">2019-03-29T14:51:37Z</dcterms:modified>
  <cp:category/>
  <cp:version/>
  <cp:contentType/>
  <cp:contentStatus/>
</cp:coreProperties>
</file>